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10485" activeTab="2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<sst xmlns="http://schemas.openxmlformats.org/spreadsheetml/2006/main" count="183" uniqueCount="73">
  <si>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</si>
  <si>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</si>
  <si>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</si>
  <si>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</si>
  <si>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</si>
  <si>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</si>
  <si>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</si>
  <si>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</si>
  <si>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</si>
  <si>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</si>
  <si>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</si>
  <si>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</si>
  <si>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</si>
  <si>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</si>
  <si>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</si>
  <si>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</si>
  <si>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</si>
  <si>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</si>
  <si>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</si>
  <si>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</si>
  <si>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Mandrutiu Mihaela-Eco MF</t>
  </si>
  <si>
    <t>Dr. Petruta Marcela-Eco MF</t>
  </si>
  <si>
    <t>Spitalul Municipal Blaj-Eco Clinice</t>
  </si>
  <si>
    <t>SC Tutti Sat-Eco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</si>
  <si>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</si>
  <si>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</si>
  <si>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</si>
  <si>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</si>
  <si>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</si>
  <si>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Spitalul Orasenesc Cimpeni-Eco Clinice</t>
  </si>
  <si>
    <t>Phoenix Imagistic SA</t>
  </si>
  <si>
    <t>X</t>
  </si>
  <si>
    <t>Spitalul Orasenesc Cugir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</si>
  <si>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</si>
  <si>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</si>
  <si>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</si>
  <si>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</si>
  <si>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</si>
  <si>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</si>
  <si>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</si>
  <si>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</si>
  <si>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</si>
  <si>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</si>
  <si>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</si>
  <si>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</si>
  <si>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</si>
  <si>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</si>
  <si>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</si>
  <si>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</si>
  <si>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POTRIVIT PREVEDERILOR ORDINULUI NR. 397/836/2018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</si>
  <si>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472,982916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</si>
  <si>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88,647044 lei</t>
    </r>
  </si>
  <si>
    <t xml:space="preserve">VALOARE CONTRACT IULIE - DECEMBRIE 2018  (lei) </t>
  </si>
  <si>
    <t>TOTAL SEM. II 2018</t>
  </si>
  <si>
    <t>SITUATIA PRIVIND VALOARE CONTRACT - SERVICII PARACLINICE DE LABORATOR  PENTRU PERIOADA IULIE - DECEMBRIE 2018</t>
  </si>
  <si>
    <t>SC Phoenix Imagistic SA</t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</si>
  <si>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410,6821735</t>
    </r>
    <r>
      <rPr>
        <sz val="11"/>
        <color theme="1"/>
        <rFont val="Calibri"/>
        <family val="2"/>
      </rPr>
      <t xml:space="preserve"> lei</t>
    </r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</si>
  <si>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30,8596775</t>
    </r>
    <r>
      <rPr>
        <sz val="11"/>
        <color theme="1"/>
        <rFont val="Calibri"/>
        <family val="2"/>
      </rPr>
      <t xml:space="preserve"> lei</t>
    </r>
  </si>
  <si>
    <r>
      <t xml:space="preserve">valoarea unui punct pentru criteriul disponibilitate =  </t>
    </r>
    <r>
      <rPr>
        <b/>
        <sz val="11"/>
        <color indexed="8"/>
        <rFont val="Calibri"/>
        <family val="2"/>
      </rPr>
      <t>64,9333333</t>
    </r>
    <r>
      <rPr>
        <sz val="11"/>
        <color theme="1"/>
        <rFont val="Calibri"/>
        <family val="2"/>
      </rPr>
      <t xml:space="preserve">  lei</t>
    </r>
  </si>
  <si>
    <t>SITUATIA PRIVIND VALOARE CONTRACT - SERVICII PARACLINICE DE RADIOLOGIE SI IMAGISTICA MEDICALA  PENTRU IULIE - DECEMBRIE 2018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</si>
  <si>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548,25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</si>
  <si>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38,70 lei</t>
    </r>
  </si>
  <si>
    <t>SITUATIA PRIVIND VALOAREA DE CONTRACT - SERVICII PARACLINICE ANATOMIE PATOLOGICA  PENTRU PERIOADA IULIE - DECEMBRIE 2018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</si>
  <si>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186,056589 lei</t>
    </r>
  </si>
  <si>
    <t>Iulie</t>
  </si>
  <si>
    <t>August</t>
  </si>
  <si>
    <t>Septembrie</t>
  </si>
  <si>
    <t>Octombrie</t>
  </si>
  <si>
    <t>Noiembrie</t>
  </si>
  <si>
    <t>Decembrie</t>
  </si>
  <si>
    <t>8=2+3+4+5+6+7</t>
  </si>
  <si>
    <t>SC Medisol SRL Alba Iulia cu punct de lucru Ocna mures</t>
  </si>
  <si>
    <t>Spitalul Judetean de Urgenta Alba Iulia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</si>
</sst>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3" fillId="27" borderId="9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12" fillId="0" borderId="7" xfId="56" applyNumberFormat="1" applyFont="1" applyFill="1" applyBorder="1" applyAlignment="1">
      <alignment horizontal="right" vertical="center" wrapText="1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33" borderId="11" xfId="55" applyNumberFormat="1" applyFont="1" applyFill="1" applyBorder="1" applyAlignment="1">
      <alignment horizontal="left" vertical="center" wrapText="1"/>
      <protection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1" fontId="9" fillId="0" borderId="14" xfId="55" applyNumberFormat="1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6" xfId="56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1" fontId="9" fillId="0" borderId="19" xfId="56" applyNumberFormat="1" applyFont="1" applyFill="1" applyBorder="1" applyAlignment="1">
      <alignment horizontal="center" vertical="center" wrapText="1"/>
      <protection/>
    </xf>
    <xf numFmtId="171" fontId="12" fillId="0" borderId="19" xfId="42" applyFont="1" applyFill="1" applyBorder="1" applyAlignment="1">
      <alignment horizontal="center" vertical="center" wrapText="1"/>
    </xf>
    <xf numFmtId="171" fontId="2" fillId="0" borderId="19" xfId="42" applyFont="1" applyFill="1" applyBorder="1" applyAlignment="1">
      <alignment horizontal="center" vertical="center" wrapText="1"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1" fontId="8" fillId="0" borderId="16" xfId="57" applyNumberFormat="1" applyFont="1" applyFill="1" applyBorder="1" applyAlignment="1">
      <alignment horizontal="center" vertical="center" wrapText="1"/>
      <protection/>
    </xf>
    <xf numFmtId="171" fontId="8" fillId="0" borderId="16" xfId="42" applyFont="1" applyFill="1" applyBorder="1" applyAlignment="1">
      <alignment horizontal="center" vertical="center" wrapText="1"/>
    </xf>
    <xf numFmtId="4" fontId="8" fillId="0" borderId="20" xfId="42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4" fontId="8" fillId="0" borderId="16" xfId="56" applyNumberFormat="1" applyFont="1" applyFill="1" applyBorder="1" applyAlignment="1">
      <alignment horizontal="right" vertical="center"/>
      <protection/>
    </xf>
    <xf numFmtId="4" fontId="8" fillId="0" borderId="20" xfId="56" applyNumberFormat="1" applyFont="1" applyFill="1" applyBorder="1" applyAlignment="1">
      <alignment horizontal="right" vertical="center"/>
      <protection/>
    </xf>
    <xf numFmtId="0" fontId="8" fillId="0" borderId="16" xfId="56" applyFont="1" applyFill="1" applyBorder="1" applyAlignment="1">
      <alignment vertical="center" wrapText="1"/>
      <protection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8" fillId="0" borderId="16" xfId="56" applyNumberFormat="1" applyFont="1" applyFill="1" applyBorder="1" applyAlignment="1">
      <alignment horizontal="center" vertical="center"/>
      <protection/>
    </xf>
    <xf numFmtId="4" fontId="8" fillId="0" borderId="20" xfId="56" applyNumberFormat="1" applyFont="1" applyFill="1" applyBorder="1" applyAlignment="1">
      <alignment horizontal="center" vertical="center"/>
      <protection/>
    </xf>
    <xf numFmtId="4" fontId="8" fillId="0" borderId="24" xfId="56" applyNumberFormat="1" applyFont="1" applyFill="1" applyBorder="1" applyAlignment="1">
      <alignment horizontal="center" vertical="center" wrapText="1"/>
      <protection/>
    </xf>
    <xf numFmtId="4" fontId="8" fillId="0" borderId="21" xfId="56" applyNumberFormat="1" applyFont="1" applyFill="1" applyBorder="1" applyAlignment="1">
      <alignment horizontal="center" vertical="center" wrapText="1"/>
      <protection/>
    </xf>
    <xf numFmtId="171" fontId="9" fillId="0" borderId="7" xfId="42" applyFont="1" applyFill="1" applyBorder="1" applyAlignment="1">
      <alignment horizontal="center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4" fontId="2" fillId="0" borderId="19" xfId="42" applyNumberFormat="1" applyFont="1" applyFill="1" applyBorder="1" applyAlignment="1">
      <alignment horizontal="right" vertical="center" wrapText="1"/>
    </xf>
    <xf numFmtId="1" fontId="9" fillId="0" borderId="25" xfId="55" applyNumberFormat="1" applyFont="1" applyFill="1" applyBorder="1" applyAlignment="1">
      <alignment horizontal="center" vertical="center" wrapText="1"/>
      <protection/>
    </xf>
    <xf numFmtId="1" fontId="9" fillId="0" borderId="24" xfId="57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0" borderId="26" xfId="55" applyNumberFormat="1" applyFont="1" applyFill="1" applyBorder="1" applyAlignment="1">
      <alignment horizontal="center" vertical="center" wrapText="1"/>
      <protection/>
    </xf>
    <xf numFmtId="0" fontId="2" fillId="33" borderId="27" xfId="55" applyNumberFormat="1" applyFont="1" applyFill="1" applyBorder="1" applyAlignment="1">
      <alignment horizontal="center" vertical="center" wrapText="1"/>
      <protection/>
    </xf>
    <xf numFmtId="0" fontId="8" fillId="0" borderId="25" xfId="56" applyFont="1" applyFill="1" applyBorder="1" applyAlignment="1">
      <alignment horizontal="center" vertical="center"/>
      <protection/>
    </xf>
    <xf numFmtId="0" fontId="8" fillId="0" borderId="24" xfId="56" applyFont="1" applyFill="1" applyBorder="1" applyAlignment="1">
      <alignment vertical="center" wrapText="1"/>
      <protection/>
    </xf>
    <xf numFmtId="1" fontId="12" fillId="0" borderId="28" xfId="57" applyNumberFormat="1" applyFont="1" applyFill="1" applyBorder="1" applyAlignment="1">
      <alignment horizontal="center" vertical="center" wrapText="1"/>
      <protection/>
    </xf>
    <xf numFmtId="1" fontId="12" fillId="0" borderId="29" xfId="57" applyNumberFormat="1" applyFont="1" applyFill="1" applyBorder="1" applyAlignment="1">
      <alignment horizontal="center" vertical="center" wrapText="1"/>
      <protection/>
    </xf>
    <xf numFmtId="0" fontId="2" fillId="33" borderId="29" xfId="55" applyNumberFormat="1" applyFont="1" applyFill="1" applyBorder="1" applyAlignment="1">
      <alignment horizontal="center" vertical="center" wrapText="1"/>
      <protection/>
    </xf>
    <xf numFmtId="1" fontId="12" fillId="0" borderId="29" xfId="57" applyNumberFormat="1" applyFont="1" applyFill="1" applyBorder="1" applyAlignment="1">
      <alignment vertical="center" wrapText="1"/>
      <protection/>
    </xf>
    <xf numFmtId="0" fontId="8" fillId="0" borderId="30" xfId="56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center" vertical="center" wrapText="1"/>
      <protection/>
    </xf>
    <xf numFmtId="0" fontId="2" fillId="33" borderId="28" xfId="55" applyNumberFormat="1" applyFont="1" applyFill="1" applyBorder="1" applyAlignment="1">
      <alignment horizontal="center" vertical="center" wrapText="1"/>
      <protection/>
    </xf>
    <xf numFmtId="0" fontId="8" fillId="0" borderId="29" xfId="56" applyFont="1" applyFill="1" applyBorder="1" applyAlignment="1">
      <alignment vertical="center" wrapText="1"/>
      <protection/>
    </xf>
    <xf numFmtId="4" fontId="8" fillId="0" borderId="24" xfId="42" applyNumberFormat="1" applyFont="1" applyFill="1" applyBorder="1" applyAlignment="1">
      <alignment horizontal="right" vertical="center"/>
    </xf>
    <xf numFmtId="4" fontId="12" fillId="0" borderId="7" xfId="42" applyNumberFormat="1" applyFont="1" applyFill="1" applyBorder="1" applyAlignment="1">
      <alignment horizontal="right" vertical="center" wrapText="1"/>
    </xf>
    <xf numFmtId="4" fontId="12" fillId="0" borderId="27" xfId="42" applyNumberFormat="1" applyFont="1" applyFill="1" applyBorder="1" applyAlignment="1">
      <alignment horizontal="right" vertical="center" wrapText="1"/>
    </xf>
    <xf numFmtId="1" fontId="9" fillId="0" borderId="24" xfId="56" applyNumberFormat="1" applyFont="1" applyFill="1" applyBorder="1" applyAlignment="1">
      <alignment horizontal="center" vertical="center" wrapText="1"/>
      <protection/>
    </xf>
    <xf numFmtId="4" fontId="12" fillId="0" borderId="11" xfId="42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/>
    </xf>
    <xf numFmtId="0" fontId="9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1" fontId="9" fillId="0" borderId="21" xfId="56" applyNumberFormat="1" applyFont="1" applyFill="1" applyBorder="1" applyAlignment="1">
      <alignment horizontal="center" vertical="center" wrapText="1"/>
      <protection/>
    </xf>
    <xf numFmtId="49" fontId="2" fillId="0" borderId="15" xfId="56" applyNumberFormat="1" applyFont="1" applyFill="1" applyBorder="1" applyAlignment="1">
      <alignment horizontal="center" vertical="center" wrapText="1"/>
      <protection/>
    </xf>
    <xf numFmtId="4" fontId="47" fillId="0" borderId="11" xfId="0" applyNumberFormat="1" applyFont="1" applyBorder="1" applyAlignment="1">
      <alignment horizontal="right" vertical="center" wrapText="1"/>
    </xf>
    <xf numFmtId="4" fontId="47" fillId="0" borderId="7" xfId="0" applyNumberFormat="1" applyFont="1" applyBorder="1" applyAlignment="1">
      <alignment horizontal="right" vertical="center" wrapText="1"/>
    </xf>
    <xf numFmtId="4" fontId="47" fillId="0" borderId="27" xfId="0" applyNumberFormat="1" applyFont="1" applyBorder="1" applyAlignment="1">
      <alignment horizontal="right" vertical="center" wrapText="1"/>
    </xf>
    <xf numFmtId="4" fontId="47" fillId="0" borderId="32" xfId="0" applyNumberFormat="1" applyFont="1" applyBorder="1" applyAlignment="1">
      <alignment horizontal="right" vertical="center"/>
    </xf>
    <xf numFmtId="0" fontId="48" fillId="0" borderId="20" xfId="0" applyFont="1" applyBorder="1" applyAlignment="1">
      <alignment horizontal="center" vertical="center" wrapText="1"/>
    </xf>
    <xf numFmtId="4" fontId="48" fillId="0" borderId="22" xfId="0" applyNumberFormat="1" applyFont="1" applyBorder="1" applyAlignment="1">
      <alignment horizontal="right" vertical="center" wrapText="1"/>
    </xf>
    <xf numFmtId="4" fontId="8" fillId="0" borderId="21" xfId="42" applyNumberFormat="1" applyFont="1" applyFill="1" applyBorder="1" applyAlignment="1">
      <alignment horizontal="right" vertical="center"/>
    </xf>
    <xf numFmtId="4" fontId="8" fillId="0" borderId="33" xfId="56" applyNumberFormat="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33" borderId="27" xfId="55" applyNumberFormat="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8" fillId="0" borderId="26" xfId="5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" fontId="12" fillId="0" borderId="27" xfId="42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" fontId="47" fillId="0" borderId="27" xfId="0" applyNumberFormat="1" applyFont="1" applyBorder="1" applyAlignment="1">
      <alignment horizontal="right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48" fillId="0" borderId="36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8" fillId="0" borderId="37" xfId="57" applyFont="1" applyFill="1" applyBorder="1" applyAlignment="1">
      <alignment horizontal="center" vertical="center" wrapText="1"/>
      <protection/>
    </xf>
    <xf numFmtId="0" fontId="8" fillId="0" borderId="38" xfId="57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26" xfId="56" applyFont="1" applyFill="1" applyBorder="1" applyAlignment="1">
      <alignment horizontal="center" vertical="center" wrapText="1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4" fontId="8" fillId="0" borderId="39" xfId="56" applyNumberFormat="1" applyFont="1" applyFill="1" applyBorder="1" applyAlignment="1">
      <alignment horizontal="center" vertical="center" wrapText="1"/>
      <protection/>
    </xf>
    <xf numFmtId="4" fontId="8" fillId="0" borderId="40" xfId="56" applyNumberFormat="1" applyFont="1" applyFill="1" applyBorder="1" applyAlignment="1">
      <alignment horizontal="center" vertical="center" wrapText="1"/>
      <protection/>
    </xf>
    <xf numFmtId="4" fontId="8" fillId="0" borderId="41" xfId="56" applyNumberFormat="1" applyFont="1" applyFill="1" applyBorder="1" applyAlignment="1">
      <alignment horizontal="center" vertical="center"/>
      <protection/>
    </xf>
    <xf numFmtId="4" fontId="8" fillId="0" borderId="42" xfId="56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27" xfId="57" applyFont="1" applyFill="1" applyBorder="1" applyAlignment="1">
      <alignment horizontal="center" vertical="center" wrapText="1"/>
      <protection/>
    </xf>
    <xf numFmtId="0" fontId="8" fillId="0" borderId="43" xfId="56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8" fillId="0" borderId="44" xfId="57" applyFont="1" applyFill="1" applyBorder="1" applyAlignment="1">
      <alignment horizontal="center" vertical="center" wrapText="1"/>
      <protection/>
    </xf>
    <xf numFmtId="0" fontId="8" fillId="0" borderId="28" xfId="57" applyFont="1" applyFill="1" applyBorder="1" applyAlignment="1">
      <alignment horizontal="center" vertical="center" wrapText="1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8" fillId="0" borderId="29" xfId="56" applyNumberFormat="1" applyFont="1" applyFill="1" applyBorder="1" applyAlignment="1">
      <alignment horizontal="center" vertical="center" wrapText="1"/>
      <protection/>
    </xf>
    <xf numFmtId="4" fontId="8" fillId="0" borderId="45" xfId="56" applyNumberFormat="1" applyFont="1" applyFill="1" applyBorder="1" applyAlignment="1">
      <alignment horizontal="center" vertical="center"/>
      <protection/>
    </xf>
    <xf numFmtId="4" fontId="8" fillId="0" borderId="46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37">
      <selection activeCell="C46" sqref="C46:I46"/>
    </sheetView>
  </sheetViews>
  <sheetFormatPr defaultColWidth="9.140625" defaultRowHeight="15"/>
  <cols>
    <col min="1" max="1" width="5.28125" style="0" customWidth="1"/>
    <col min="2" max="2" width="28.7109375" style="0" customWidth="1"/>
    <col min="3" max="3" width="16.28125" style="0" customWidth="1"/>
    <col min="4" max="4" width="13.00390625" style="0" customWidth="1"/>
    <col min="5" max="5" width="14.8515625" style="0" customWidth="1"/>
    <col min="6" max="6" width="12.7109375" style="0" customWidth="1"/>
    <col min="7" max="7" width="22.00390625" style="0" customWidth="1"/>
    <col min="8" max="8" width="18.57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160" t="s">
        <v>48</v>
      </c>
      <c r="B3" s="160"/>
      <c r="C3" s="160"/>
      <c r="D3" s="160"/>
      <c r="E3" s="160"/>
      <c r="F3" s="160"/>
      <c r="G3" s="160"/>
      <c r="H3" s="160"/>
    </row>
    <row r="4" spans="1:8" ht="18" customHeight="1">
      <c r="A4" s="160" t="s">
        <v>49</v>
      </c>
      <c r="B4" s="160"/>
      <c r="C4" s="160"/>
      <c r="D4" s="160"/>
      <c r="E4" s="160"/>
      <c r="F4" s="160"/>
      <c r="G4" s="160"/>
      <c r="H4" s="160"/>
    </row>
    <row r="5" spans="1:8" ht="17.25" customHeight="1" thickBot="1">
      <c r="A5" s="161"/>
      <c r="B5" s="161"/>
      <c r="C5" s="37"/>
      <c r="D5" s="37"/>
      <c r="E5" s="37"/>
      <c r="F5" s="37"/>
      <c r="G5" s="37"/>
      <c r="H5" s="38"/>
    </row>
    <row r="6" spans="1:9" ht="42.75" customHeight="1">
      <c r="A6" s="81" t="s">
        <v>33</v>
      </c>
      <c r="B6" s="82" t="s">
        <v>1</v>
      </c>
      <c r="C6" s="155" t="s">
        <v>10</v>
      </c>
      <c r="D6" s="155"/>
      <c r="E6" s="155"/>
      <c r="F6" s="155"/>
      <c r="G6" s="155" t="s">
        <v>11</v>
      </c>
      <c r="H6" s="156"/>
      <c r="I6" s="29"/>
    </row>
    <row r="7" spans="1:9" ht="118.5" customHeight="1">
      <c r="A7" s="83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35</v>
      </c>
      <c r="H7" s="84" t="s">
        <v>13</v>
      </c>
      <c r="I7" s="30"/>
    </row>
    <row r="8" spans="1:9" s="33" customFormat="1" ht="12.75">
      <c r="A8" s="75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85">
        <v>7</v>
      </c>
      <c r="I8" s="32"/>
    </row>
    <row r="9" spans="1:9" s="33" customFormat="1" ht="12.75">
      <c r="A9" s="76">
        <v>1</v>
      </c>
      <c r="B9" s="59" t="s">
        <v>36</v>
      </c>
      <c r="C9" s="72">
        <v>172</v>
      </c>
      <c r="D9" s="72">
        <v>24</v>
      </c>
      <c r="E9" s="72">
        <v>107.02</v>
      </c>
      <c r="F9" s="43">
        <f aca="true" t="shared" si="0" ref="F9:F22">C9+D9+E9</f>
        <v>303.02</v>
      </c>
      <c r="G9" s="70">
        <v>125</v>
      </c>
      <c r="H9" s="96">
        <v>483</v>
      </c>
      <c r="I9" s="32"/>
    </row>
    <row r="10" spans="1:9" s="33" customFormat="1" ht="12.75">
      <c r="A10" s="76">
        <v>2</v>
      </c>
      <c r="B10" s="59" t="s">
        <v>37</v>
      </c>
      <c r="C10" s="72">
        <v>344</v>
      </c>
      <c r="D10" s="72">
        <v>24</v>
      </c>
      <c r="E10" s="72">
        <v>98.34</v>
      </c>
      <c r="F10" s="43">
        <f t="shared" si="0"/>
        <v>466.34000000000003</v>
      </c>
      <c r="G10" s="70">
        <v>93</v>
      </c>
      <c r="H10" s="96">
        <v>724</v>
      </c>
      <c r="I10" s="32"/>
    </row>
    <row r="11" spans="1:9" s="33" customFormat="1" ht="12.75">
      <c r="A11" s="76">
        <v>3</v>
      </c>
      <c r="B11" s="59" t="s">
        <v>38</v>
      </c>
      <c r="C11" s="72">
        <v>312.6</v>
      </c>
      <c r="D11" s="72">
        <v>24</v>
      </c>
      <c r="E11" s="72">
        <v>90.67</v>
      </c>
      <c r="F11" s="43">
        <f t="shared" si="0"/>
        <v>427.27000000000004</v>
      </c>
      <c r="G11" s="70">
        <v>148</v>
      </c>
      <c r="H11" s="96">
        <v>629</v>
      </c>
      <c r="I11" s="32"/>
    </row>
    <row r="12" spans="1:9" s="33" customFormat="1" ht="12.75">
      <c r="A12" s="76">
        <v>4</v>
      </c>
      <c r="B12" s="59" t="s">
        <v>39</v>
      </c>
      <c r="C12" s="72">
        <v>226</v>
      </c>
      <c r="D12" s="72">
        <v>13</v>
      </c>
      <c r="E12" s="72">
        <v>106.15</v>
      </c>
      <c r="F12" s="43">
        <f t="shared" si="0"/>
        <v>345.15</v>
      </c>
      <c r="G12" s="70">
        <v>122</v>
      </c>
      <c r="H12" s="96">
        <v>606</v>
      </c>
      <c r="I12" s="32"/>
    </row>
    <row r="13" spans="1:9" s="33" customFormat="1" ht="12.75">
      <c r="A13" s="76">
        <v>5</v>
      </c>
      <c r="B13" s="59" t="s">
        <v>40</v>
      </c>
      <c r="C13" s="72">
        <v>449.6</v>
      </c>
      <c r="D13" s="72">
        <v>24</v>
      </c>
      <c r="E13" s="72">
        <v>96.83</v>
      </c>
      <c r="F13" s="43">
        <f t="shared" si="0"/>
        <v>570.4300000000001</v>
      </c>
      <c r="G13" s="70">
        <v>140</v>
      </c>
      <c r="H13" s="96">
        <v>584</v>
      </c>
      <c r="I13" s="32"/>
    </row>
    <row r="14" spans="1:9" s="33" customFormat="1" ht="12.75">
      <c r="A14" s="76">
        <v>6</v>
      </c>
      <c r="B14" s="59" t="s">
        <v>41</v>
      </c>
      <c r="C14" s="72">
        <v>368.8</v>
      </c>
      <c r="D14" s="72">
        <v>12</v>
      </c>
      <c r="E14" s="72">
        <v>59.64</v>
      </c>
      <c r="F14" s="43">
        <f t="shared" si="0"/>
        <v>440.44</v>
      </c>
      <c r="G14" s="70">
        <v>99</v>
      </c>
      <c r="H14" s="96">
        <v>600</v>
      </c>
      <c r="I14" s="32"/>
    </row>
    <row r="15" spans="1:9" s="33" customFormat="1" ht="15.75" customHeight="1">
      <c r="A15" s="76">
        <v>7</v>
      </c>
      <c r="B15" s="59" t="s">
        <v>42</v>
      </c>
      <c r="C15" s="72">
        <v>691.08</v>
      </c>
      <c r="D15" s="72">
        <v>19</v>
      </c>
      <c r="E15" s="72">
        <v>130.34</v>
      </c>
      <c r="F15" s="43">
        <f t="shared" si="0"/>
        <v>840.4200000000001</v>
      </c>
      <c r="G15" s="70">
        <v>141</v>
      </c>
      <c r="H15" s="96">
        <v>1107</v>
      </c>
      <c r="I15" s="32"/>
    </row>
    <row r="16" spans="1:9" s="33" customFormat="1" ht="12.75">
      <c r="A16" s="76">
        <v>8</v>
      </c>
      <c r="B16" s="59" t="s">
        <v>43</v>
      </c>
      <c r="C16" s="72">
        <v>539.3</v>
      </c>
      <c r="D16" s="72">
        <v>21</v>
      </c>
      <c r="E16" s="72">
        <v>90.69</v>
      </c>
      <c r="F16" s="43">
        <f t="shared" si="0"/>
        <v>650.99</v>
      </c>
      <c r="G16" s="70">
        <v>87</v>
      </c>
      <c r="H16" s="96">
        <v>404</v>
      </c>
      <c r="I16" s="32"/>
    </row>
    <row r="17" spans="1:9" ht="15">
      <c r="A17" s="76">
        <v>9</v>
      </c>
      <c r="B17" s="59" t="s">
        <v>16</v>
      </c>
      <c r="C17" s="72">
        <v>431.2</v>
      </c>
      <c r="D17" s="72">
        <v>15</v>
      </c>
      <c r="E17" s="72">
        <v>155</v>
      </c>
      <c r="F17" s="43">
        <f t="shared" si="0"/>
        <v>601.2</v>
      </c>
      <c r="G17" s="70">
        <v>87</v>
      </c>
      <c r="H17" s="96">
        <v>397.5</v>
      </c>
      <c r="I17" s="34"/>
    </row>
    <row r="18" spans="1:9" ht="15">
      <c r="A18" s="76">
        <v>10</v>
      </c>
      <c r="B18" s="59" t="s">
        <v>17</v>
      </c>
      <c r="C18" s="72">
        <v>277.52</v>
      </c>
      <c r="D18" s="72">
        <v>15</v>
      </c>
      <c r="E18" s="72">
        <v>156</v>
      </c>
      <c r="F18" s="43">
        <f t="shared" si="0"/>
        <v>448.52</v>
      </c>
      <c r="G18" s="70">
        <v>106</v>
      </c>
      <c r="H18" s="96">
        <v>416</v>
      </c>
      <c r="I18" s="34"/>
    </row>
    <row r="19" spans="1:9" ht="15">
      <c r="A19" s="76">
        <v>11</v>
      </c>
      <c r="B19" s="59" t="s">
        <v>18</v>
      </c>
      <c r="C19" s="70">
        <v>464.84</v>
      </c>
      <c r="D19" s="70">
        <v>15</v>
      </c>
      <c r="E19" s="70">
        <v>225</v>
      </c>
      <c r="F19" s="43">
        <f t="shared" si="0"/>
        <v>704.8399999999999</v>
      </c>
      <c r="G19" s="70">
        <v>81</v>
      </c>
      <c r="H19" s="96">
        <v>974</v>
      </c>
      <c r="I19" s="34"/>
    </row>
    <row r="20" spans="1:9" ht="20.25" customHeight="1">
      <c r="A20" s="76">
        <v>12</v>
      </c>
      <c r="B20" s="15" t="s">
        <v>19</v>
      </c>
      <c r="C20" s="70">
        <v>654.2</v>
      </c>
      <c r="D20" s="70">
        <v>19</v>
      </c>
      <c r="E20" s="70">
        <v>450</v>
      </c>
      <c r="F20" s="43">
        <f t="shared" si="0"/>
        <v>1123.2</v>
      </c>
      <c r="G20" s="70">
        <v>147</v>
      </c>
      <c r="H20" s="96">
        <v>556</v>
      </c>
      <c r="I20" s="34"/>
    </row>
    <row r="21" spans="1:9" ht="15">
      <c r="A21" s="76">
        <v>13</v>
      </c>
      <c r="B21" s="59" t="s">
        <v>44</v>
      </c>
      <c r="C21" s="70">
        <v>641.08</v>
      </c>
      <c r="D21" s="70">
        <v>24</v>
      </c>
      <c r="E21" s="70">
        <v>160.99</v>
      </c>
      <c r="F21" s="43">
        <f t="shared" si="0"/>
        <v>826.07</v>
      </c>
      <c r="G21" s="70">
        <v>149</v>
      </c>
      <c r="H21" s="96">
        <v>636.5</v>
      </c>
      <c r="I21" s="34"/>
    </row>
    <row r="22" spans="1:9" ht="27.75" customHeight="1">
      <c r="A22" s="76">
        <v>14</v>
      </c>
      <c r="B22" s="15" t="s">
        <v>45</v>
      </c>
      <c r="C22" s="71">
        <v>456.42</v>
      </c>
      <c r="D22" s="71">
        <v>24</v>
      </c>
      <c r="E22" s="71">
        <v>89.59</v>
      </c>
      <c r="F22" s="43">
        <f t="shared" si="0"/>
        <v>570.01</v>
      </c>
      <c r="G22" s="71">
        <v>111</v>
      </c>
      <c r="H22" s="97">
        <v>612</v>
      </c>
      <c r="I22" s="34"/>
    </row>
    <row r="23" spans="1:9" s="28" customFormat="1" ht="13.5" thickBot="1">
      <c r="A23" s="77" t="s">
        <v>31</v>
      </c>
      <c r="B23" s="95" t="s">
        <v>7</v>
      </c>
      <c r="C23" s="98">
        <f aca="true" t="shared" si="1" ref="C23:H23">SUM(C9:C22)</f>
        <v>6028.639999999999</v>
      </c>
      <c r="D23" s="98">
        <f t="shared" si="1"/>
        <v>273</v>
      </c>
      <c r="E23" s="98">
        <f t="shared" si="1"/>
        <v>2016.26</v>
      </c>
      <c r="F23" s="98">
        <f t="shared" si="1"/>
        <v>8317.9</v>
      </c>
      <c r="G23" s="98">
        <f t="shared" si="1"/>
        <v>1636</v>
      </c>
      <c r="H23" s="99">
        <f t="shared" si="1"/>
        <v>8729</v>
      </c>
      <c r="I23" s="41"/>
    </row>
    <row r="24" spans="1:9" s="28" customFormat="1" ht="112.5" customHeight="1" thickBot="1">
      <c r="A24" s="39"/>
      <c r="B24" s="39"/>
      <c r="C24" s="157" t="s">
        <v>63</v>
      </c>
      <c r="D24" s="158"/>
      <c r="E24" s="158"/>
      <c r="F24" s="159"/>
      <c r="G24" s="100" t="s">
        <v>50</v>
      </c>
      <c r="H24" s="101" t="s">
        <v>51</v>
      </c>
      <c r="I24" s="40"/>
    </row>
    <row r="25" spans="1:9" s="28" customFormat="1" ht="72.75" customHeight="1">
      <c r="A25" s="39"/>
      <c r="B25" s="39"/>
      <c r="C25" s="61"/>
      <c r="D25" s="62"/>
      <c r="E25" s="62"/>
      <c r="F25" s="62"/>
      <c r="G25" s="61"/>
      <c r="H25" s="61"/>
      <c r="I25" s="40"/>
    </row>
    <row r="26" spans="1:8" ht="12.75" customHeight="1">
      <c r="A26" s="19"/>
      <c r="B26" s="19"/>
      <c r="C26" s="20"/>
      <c r="D26" s="20"/>
      <c r="E26" s="20"/>
      <c r="F26" s="20"/>
      <c r="G26" s="20"/>
      <c r="H26" s="20"/>
    </row>
    <row r="27" spans="1:8" ht="15.75">
      <c r="A27" s="65" t="s">
        <v>54</v>
      </c>
      <c r="B27" s="19"/>
      <c r="C27" s="20"/>
      <c r="D27" s="21"/>
      <c r="E27" s="20"/>
      <c r="F27" s="20"/>
      <c r="G27" s="20"/>
      <c r="H27" s="20"/>
    </row>
    <row r="28" spans="1:10" ht="15.75" thickBot="1">
      <c r="A28" s="22"/>
      <c r="B28" s="22"/>
      <c r="C28" s="23"/>
      <c r="D28" s="23"/>
      <c r="E28" s="23"/>
      <c r="F28" s="23"/>
      <c r="G28" s="23"/>
      <c r="H28" s="23"/>
      <c r="I28" s="125"/>
      <c r="J28" s="4"/>
    </row>
    <row r="29" spans="1:11" ht="24.75" customHeight="1">
      <c r="A29" s="153" t="s">
        <v>33</v>
      </c>
      <c r="B29" s="151" t="s">
        <v>1</v>
      </c>
      <c r="C29" s="137" t="s">
        <v>52</v>
      </c>
      <c r="D29" s="138"/>
      <c r="E29" s="138"/>
      <c r="F29" s="138"/>
      <c r="G29" s="139"/>
      <c r="H29" s="139"/>
      <c r="I29" s="140"/>
      <c r="J29" s="4"/>
      <c r="K29" s="4"/>
    </row>
    <row r="30" spans="1:11" ht="28.5" customHeight="1" thickBot="1">
      <c r="A30" s="154"/>
      <c r="B30" s="152"/>
      <c r="C30" s="129" t="s">
        <v>64</v>
      </c>
      <c r="D30" s="127" t="s">
        <v>65</v>
      </c>
      <c r="E30" s="127" t="s">
        <v>66</v>
      </c>
      <c r="F30" s="127" t="s">
        <v>67</v>
      </c>
      <c r="G30" s="127" t="s">
        <v>68</v>
      </c>
      <c r="H30" s="127" t="s">
        <v>69</v>
      </c>
      <c r="I30" s="134" t="s">
        <v>53</v>
      </c>
      <c r="J30" s="4"/>
      <c r="K30" s="4"/>
    </row>
    <row r="31" spans="1:10" s="33" customFormat="1" ht="15" customHeight="1" thickBot="1">
      <c r="A31" s="105">
        <v>0</v>
      </c>
      <c r="B31" s="106">
        <v>1</v>
      </c>
      <c r="C31" s="123">
        <v>2</v>
      </c>
      <c r="D31" s="123">
        <v>3</v>
      </c>
      <c r="E31" s="123">
        <v>4</v>
      </c>
      <c r="F31" s="123">
        <v>5</v>
      </c>
      <c r="G31" s="123">
        <v>6</v>
      </c>
      <c r="H31" s="123">
        <v>7</v>
      </c>
      <c r="I31" s="128" t="s">
        <v>70</v>
      </c>
      <c r="J31" s="126"/>
    </row>
    <row r="32" spans="1:10" s="33" customFormat="1" ht="12.75">
      <c r="A32" s="80">
        <v>1</v>
      </c>
      <c r="B32" s="73" t="s">
        <v>36</v>
      </c>
      <c r="C32" s="124">
        <v>29803.61</v>
      </c>
      <c r="D32" s="130">
        <v>30101.25</v>
      </c>
      <c r="E32" s="130">
        <v>29505.38</v>
      </c>
      <c r="F32" s="130">
        <v>31189.48</v>
      </c>
      <c r="G32" s="130">
        <v>31189.48</v>
      </c>
      <c r="H32" s="130">
        <v>6529.06</v>
      </c>
      <c r="I32" s="135">
        <f>C32+D32+E32+F32+G32+H32</f>
        <v>158318.26</v>
      </c>
      <c r="J32" s="53"/>
    </row>
    <row r="33" spans="1:10" s="33" customFormat="1" ht="12.75">
      <c r="A33" s="76">
        <v>2</v>
      </c>
      <c r="B33" s="59" t="s">
        <v>37</v>
      </c>
      <c r="C33" s="121">
        <v>42206.4</v>
      </c>
      <c r="D33" s="131">
        <v>31553.02</v>
      </c>
      <c r="E33" s="131">
        <v>36329.27</v>
      </c>
      <c r="F33" s="131">
        <v>41029</v>
      </c>
      <c r="G33" s="131">
        <v>41029</v>
      </c>
      <c r="H33" s="131">
        <v>2786.81</v>
      </c>
      <c r="I33" s="135">
        <f aca="true" t="shared" si="2" ref="I33:I45">C33+D33+E33+F33+G33+H33</f>
        <v>194933.5</v>
      </c>
      <c r="J33" s="53"/>
    </row>
    <row r="34" spans="1:10" s="33" customFormat="1" ht="12.75">
      <c r="A34" s="76">
        <v>3</v>
      </c>
      <c r="B34" s="59" t="s">
        <v>38</v>
      </c>
      <c r="C34" s="121">
        <v>38951.24</v>
      </c>
      <c r="D34" s="131">
        <v>38714.36</v>
      </c>
      <c r="E34" s="131">
        <v>38253.21</v>
      </c>
      <c r="F34" s="131">
        <v>40762.47</v>
      </c>
      <c r="G34" s="131">
        <v>40762.47</v>
      </c>
      <c r="H34" s="131">
        <v>7813.11</v>
      </c>
      <c r="I34" s="135">
        <f t="shared" si="2"/>
        <v>205256.86</v>
      </c>
      <c r="J34" s="53"/>
    </row>
    <row r="35" spans="1:10" s="33" customFormat="1" ht="12.75">
      <c r="A35" s="76">
        <v>4</v>
      </c>
      <c r="B35" s="59" t="s">
        <v>39</v>
      </c>
      <c r="C35" s="121">
        <v>32584.4</v>
      </c>
      <c r="D35" s="131">
        <v>33875.25</v>
      </c>
      <c r="E35" s="131">
        <v>32733.86</v>
      </c>
      <c r="F35" s="131">
        <v>35099.6</v>
      </c>
      <c r="G35" s="131">
        <v>35099.6</v>
      </c>
      <c r="H35" s="131">
        <v>6248.75</v>
      </c>
      <c r="I35" s="135">
        <f t="shared" si="2"/>
        <v>175641.46</v>
      </c>
      <c r="J35" s="53"/>
    </row>
    <row r="36" spans="1:10" s="33" customFormat="1" ht="12.75">
      <c r="A36" s="143">
        <v>5</v>
      </c>
      <c r="B36" s="141" t="s">
        <v>71</v>
      </c>
      <c r="C36" s="145">
        <v>80390.9</v>
      </c>
      <c r="D36" s="147">
        <v>73262.68</v>
      </c>
      <c r="E36" s="147">
        <v>75680.12</v>
      </c>
      <c r="F36" s="147">
        <v>85465.82</v>
      </c>
      <c r="G36" s="147">
        <v>85465.82</v>
      </c>
      <c r="H36" s="147">
        <v>5814.7</v>
      </c>
      <c r="I36" s="149">
        <f t="shared" si="2"/>
        <v>406080.04000000004</v>
      </c>
      <c r="J36" s="53"/>
    </row>
    <row r="37" spans="1:10" ht="15">
      <c r="A37" s="144"/>
      <c r="B37" s="142"/>
      <c r="C37" s="146"/>
      <c r="D37" s="148"/>
      <c r="E37" s="148"/>
      <c r="F37" s="148"/>
      <c r="G37" s="148"/>
      <c r="H37" s="148"/>
      <c r="I37" s="150"/>
      <c r="J37" s="53"/>
    </row>
    <row r="38" spans="1:10" ht="18.75" customHeight="1">
      <c r="A38" s="76">
        <v>6</v>
      </c>
      <c r="B38" s="59" t="s">
        <v>42</v>
      </c>
      <c r="C38" s="121">
        <v>58951.79</v>
      </c>
      <c r="D38" s="131">
        <v>62580.33</v>
      </c>
      <c r="E38" s="131">
        <v>59859.11</v>
      </c>
      <c r="F38" s="131">
        <v>62693.05</v>
      </c>
      <c r="G38" s="131">
        <v>62693.05</v>
      </c>
      <c r="H38" s="131">
        <v>14411.22</v>
      </c>
      <c r="I38" s="135">
        <f t="shared" si="2"/>
        <v>321188.54999999993</v>
      </c>
      <c r="J38" s="53"/>
    </row>
    <row r="39" spans="1:10" ht="15">
      <c r="A39" s="76">
        <v>7</v>
      </c>
      <c r="B39" s="59" t="s">
        <v>43</v>
      </c>
      <c r="C39" s="121">
        <v>38661.65</v>
      </c>
      <c r="D39" s="131">
        <v>36289.83</v>
      </c>
      <c r="E39" s="131">
        <v>36916.4</v>
      </c>
      <c r="F39" s="131">
        <v>40459.42</v>
      </c>
      <c r="G39" s="131">
        <v>40459.42</v>
      </c>
      <c r="H39" s="131">
        <v>5297.18</v>
      </c>
      <c r="I39" s="135">
        <f t="shared" si="2"/>
        <v>198083.89999999997</v>
      </c>
      <c r="J39" s="53"/>
    </row>
    <row r="40" spans="1:10" ht="15">
      <c r="A40" s="76">
        <v>8</v>
      </c>
      <c r="B40" s="59" t="s">
        <v>16</v>
      </c>
      <c r="C40" s="121">
        <v>39500</v>
      </c>
      <c r="D40" s="131">
        <v>31728.21</v>
      </c>
      <c r="E40" s="131">
        <v>35082.55</v>
      </c>
      <c r="F40" s="131">
        <v>40000</v>
      </c>
      <c r="G40" s="131">
        <v>40000</v>
      </c>
      <c r="H40" s="131">
        <v>1933.17</v>
      </c>
      <c r="I40" s="135">
        <f t="shared" si="2"/>
        <v>188243.93000000002</v>
      </c>
      <c r="J40" s="53"/>
    </row>
    <row r="41" spans="1:10" ht="15">
      <c r="A41" s="76">
        <v>9</v>
      </c>
      <c r="B41" s="59" t="s">
        <v>17</v>
      </c>
      <c r="C41" s="121">
        <v>34061.56</v>
      </c>
      <c r="D41" s="131">
        <v>30438.18</v>
      </c>
      <c r="E41" s="131">
        <v>31769.5</v>
      </c>
      <c r="F41" s="131">
        <v>35645.42</v>
      </c>
      <c r="G41" s="131">
        <v>35645.42</v>
      </c>
      <c r="H41" s="131">
        <v>2903.38</v>
      </c>
      <c r="I41" s="135">
        <f t="shared" si="2"/>
        <v>170463.45999999996</v>
      </c>
      <c r="J41" s="53"/>
    </row>
    <row r="42" spans="1:10" ht="15">
      <c r="A42" s="76">
        <v>10</v>
      </c>
      <c r="B42" s="59" t="s">
        <v>18</v>
      </c>
      <c r="C42" s="121">
        <v>51000</v>
      </c>
      <c r="D42" s="131">
        <v>45787.96</v>
      </c>
      <c r="E42" s="131">
        <v>47671.68</v>
      </c>
      <c r="F42" s="131">
        <v>53371.5</v>
      </c>
      <c r="G42" s="131">
        <v>53371.5</v>
      </c>
      <c r="H42" s="131">
        <v>4591.32</v>
      </c>
      <c r="I42" s="135">
        <f t="shared" si="2"/>
        <v>255793.96</v>
      </c>
      <c r="J42" s="53"/>
    </row>
    <row r="43" spans="1:10" ht="18.75" customHeight="1">
      <c r="A43" s="76">
        <v>11</v>
      </c>
      <c r="B43" s="15" t="s">
        <v>19</v>
      </c>
      <c r="C43" s="121">
        <v>69163.18</v>
      </c>
      <c r="D43" s="131">
        <v>55668.71</v>
      </c>
      <c r="E43" s="131">
        <v>60290.34</v>
      </c>
      <c r="F43" s="131">
        <v>69379.27</v>
      </c>
      <c r="G43" s="131">
        <v>69379.27</v>
      </c>
      <c r="H43" s="131">
        <v>3914.24</v>
      </c>
      <c r="I43" s="135">
        <f t="shared" si="2"/>
        <v>327795.01</v>
      </c>
      <c r="J43" s="53"/>
    </row>
    <row r="44" spans="1:10" ht="19.5" customHeight="1">
      <c r="A44" s="76">
        <v>12</v>
      </c>
      <c r="B44" s="59" t="s">
        <v>44</v>
      </c>
      <c r="C44" s="121">
        <v>53475.27</v>
      </c>
      <c r="D44" s="131">
        <v>52699.63</v>
      </c>
      <c r="E44" s="131">
        <v>52295.1</v>
      </c>
      <c r="F44" s="131">
        <v>58909.5</v>
      </c>
      <c r="G44" s="131">
        <v>58909.5</v>
      </c>
      <c r="H44" s="131">
        <v>4305.06</v>
      </c>
      <c r="I44" s="135">
        <f t="shared" si="2"/>
        <v>280594.06</v>
      </c>
      <c r="J44" s="53"/>
    </row>
    <row r="45" spans="1:10" ht="31.5" customHeight="1" thickBot="1">
      <c r="A45" s="108">
        <v>13</v>
      </c>
      <c r="B45" s="109" t="s">
        <v>45</v>
      </c>
      <c r="C45" s="122">
        <v>40000</v>
      </c>
      <c r="D45" s="132">
        <v>40522.59</v>
      </c>
      <c r="E45" s="132">
        <v>39660.38</v>
      </c>
      <c r="F45" s="132">
        <v>44061.37</v>
      </c>
      <c r="G45" s="132">
        <v>44061.37</v>
      </c>
      <c r="H45" s="133">
        <v>4501.5</v>
      </c>
      <c r="I45" s="135">
        <f t="shared" si="2"/>
        <v>212807.21</v>
      </c>
      <c r="J45" s="53"/>
    </row>
    <row r="46" spans="1:9" s="28" customFormat="1" ht="24" customHeight="1" thickBot="1">
      <c r="A46" s="110" t="s">
        <v>31</v>
      </c>
      <c r="B46" s="111" t="s">
        <v>7</v>
      </c>
      <c r="C46" s="120">
        <f>SUM(C32:C45)</f>
        <v>608750</v>
      </c>
      <c r="D46" s="120">
        <f aca="true" t="shared" si="3" ref="D46:I46">SUM(D32:D45)</f>
        <v>563222.0000000001</v>
      </c>
      <c r="E46" s="120">
        <f t="shared" si="3"/>
        <v>576046.8999999999</v>
      </c>
      <c r="F46" s="120">
        <f t="shared" si="3"/>
        <v>638065.8999999999</v>
      </c>
      <c r="G46" s="120">
        <f t="shared" si="3"/>
        <v>638065.8999999999</v>
      </c>
      <c r="H46" s="120">
        <f t="shared" si="3"/>
        <v>71049.5</v>
      </c>
      <c r="I46" s="136">
        <f t="shared" si="3"/>
        <v>3095200.1999999997</v>
      </c>
    </row>
    <row r="47" ht="15">
      <c r="I47" s="4"/>
    </row>
  </sheetData>
  <sheetProtection/>
  <mergeCells count="18">
    <mergeCell ref="B29:B30"/>
    <mergeCell ref="A29:A30"/>
    <mergeCell ref="G6:H6"/>
    <mergeCell ref="C24:F24"/>
    <mergeCell ref="A3:H3"/>
    <mergeCell ref="A4:H4"/>
    <mergeCell ref="A5:B5"/>
    <mergeCell ref="C6:F6"/>
    <mergeCell ref="C29:I29"/>
    <mergeCell ref="B36:B37"/>
    <mergeCell ref="A36:A37"/>
    <mergeCell ref="C36:C37"/>
    <mergeCell ref="D36:D37"/>
    <mergeCell ref="E36:E37"/>
    <mergeCell ref="F36:F37"/>
    <mergeCell ref="G36:G37"/>
    <mergeCell ref="H36:H37"/>
    <mergeCell ref="I36:I37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49">
      <selection activeCell="D64" sqref="D64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29.574218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4" customFormat="1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">
      <c r="A4" s="162" t="s">
        <v>49</v>
      </c>
      <c r="B4" s="162"/>
      <c r="C4" s="162"/>
      <c r="D4" s="162"/>
      <c r="E4" s="162"/>
      <c r="F4" s="162"/>
      <c r="G4" s="162"/>
      <c r="H4" s="162"/>
    </row>
    <row r="5" ht="10.5" customHeight="1" thickBot="1"/>
    <row r="6" spans="1:11" s="26" customFormat="1" ht="27" customHeight="1">
      <c r="A6" s="81" t="s">
        <v>33</v>
      </c>
      <c r="B6" s="82" t="s">
        <v>1</v>
      </c>
      <c r="C6" s="155" t="s">
        <v>2</v>
      </c>
      <c r="D6" s="155"/>
      <c r="E6" s="155"/>
      <c r="F6" s="155"/>
      <c r="G6" s="156" t="s">
        <v>3</v>
      </c>
      <c r="H6" s="167"/>
      <c r="I6" s="25"/>
      <c r="J6" s="25"/>
      <c r="K6" s="25"/>
    </row>
    <row r="7" spans="1:11" s="26" customFormat="1" ht="30.75" customHeight="1">
      <c r="A7" s="83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166"/>
      <c r="H7" s="167"/>
      <c r="I7" s="25"/>
      <c r="J7" s="25"/>
      <c r="K7" s="25"/>
    </row>
    <row r="8" spans="1:11" s="28" customFormat="1" ht="12.75">
      <c r="A8" s="75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85">
        <v>6</v>
      </c>
      <c r="H8" s="41"/>
      <c r="I8" s="27"/>
      <c r="J8" s="27"/>
      <c r="K8" s="27"/>
    </row>
    <row r="9" spans="1:11" s="28" customFormat="1" ht="25.5" customHeight="1">
      <c r="A9" s="75">
        <v>1</v>
      </c>
      <c r="B9" s="47" t="s">
        <v>16</v>
      </c>
      <c r="C9" s="45">
        <v>295.9</v>
      </c>
      <c r="D9" s="45">
        <v>12</v>
      </c>
      <c r="E9" s="45">
        <v>48</v>
      </c>
      <c r="F9" s="102">
        <f aca="true" t="shared" si="0" ref="F9:F22">C9+D9+E9</f>
        <v>355.9</v>
      </c>
      <c r="G9" s="86">
        <v>0</v>
      </c>
      <c r="H9" s="41"/>
      <c r="I9" s="27"/>
      <c r="J9" s="27"/>
      <c r="K9" s="27"/>
    </row>
    <row r="10" spans="1:11" s="28" customFormat="1" ht="21" customHeight="1">
      <c r="A10" s="75">
        <v>2</v>
      </c>
      <c r="B10" s="47" t="s">
        <v>17</v>
      </c>
      <c r="C10" s="45">
        <v>77.9</v>
      </c>
      <c r="D10" s="45">
        <v>2</v>
      </c>
      <c r="E10" s="45">
        <v>67</v>
      </c>
      <c r="F10" s="102">
        <f t="shared" si="0"/>
        <v>146.9</v>
      </c>
      <c r="G10" s="86">
        <v>0</v>
      </c>
      <c r="H10" s="41"/>
      <c r="I10" s="27"/>
      <c r="J10" s="27"/>
      <c r="K10" s="27"/>
    </row>
    <row r="11" spans="1:11" s="28" customFormat="1" ht="21.75" customHeight="1">
      <c r="A11" s="75">
        <v>3</v>
      </c>
      <c r="B11" s="47" t="s">
        <v>18</v>
      </c>
      <c r="C11" s="45">
        <v>274.5</v>
      </c>
      <c r="D11" s="45">
        <v>20</v>
      </c>
      <c r="E11" s="45">
        <v>78</v>
      </c>
      <c r="F11" s="102">
        <f t="shared" si="0"/>
        <v>372.5</v>
      </c>
      <c r="G11" s="86">
        <v>0</v>
      </c>
      <c r="H11" s="41"/>
      <c r="I11" s="27"/>
      <c r="J11" s="27"/>
      <c r="K11" s="27"/>
    </row>
    <row r="12" spans="1:11" s="28" customFormat="1" ht="21.75" customHeight="1">
      <c r="A12" s="75">
        <v>4</v>
      </c>
      <c r="B12" s="47" t="s">
        <v>32</v>
      </c>
      <c r="C12" s="66">
        <v>254.4</v>
      </c>
      <c r="D12" s="66">
        <v>2</v>
      </c>
      <c r="E12" s="66">
        <v>40</v>
      </c>
      <c r="F12" s="102">
        <f t="shared" si="0"/>
        <v>296.4</v>
      </c>
      <c r="G12" s="85"/>
      <c r="H12" s="41"/>
      <c r="I12" s="27"/>
      <c r="J12" s="27"/>
      <c r="K12" s="27"/>
    </row>
    <row r="13" spans="1:11" s="28" customFormat="1" ht="26.25" customHeight="1">
      <c r="A13" s="75">
        <v>5</v>
      </c>
      <c r="B13" s="47" t="s">
        <v>19</v>
      </c>
      <c r="C13" s="45">
        <v>909.1</v>
      </c>
      <c r="D13" s="45">
        <v>30</v>
      </c>
      <c r="E13" s="45">
        <v>317</v>
      </c>
      <c r="F13" s="102">
        <f t="shared" si="0"/>
        <v>1256.1</v>
      </c>
      <c r="G13" s="86">
        <v>0</v>
      </c>
      <c r="H13" s="41"/>
      <c r="I13" s="27"/>
      <c r="J13" s="27"/>
      <c r="K13" s="27"/>
    </row>
    <row r="14" spans="1:11" s="28" customFormat="1" ht="22.5" customHeight="1">
      <c r="A14" s="76">
        <v>6</v>
      </c>
      <c r="B14" s="15" t="s">
        <v>24</v>
      </c>
      <c r="C14" s="46">
        <v>68.25</v>
      </c>
      <c r="D14" s="46">
        <v>17</v>
      </c>
      <c r="E14" s="46">
        <v>56</v>
      </c>
      <c r="F14" s="102">
        <f t="shared" si="0"/>
        <v>141.25</v>
      </c>
      <c r="G14" s="87">
        <v>0</v>
      </c>
      <c r="H14" s="41"/>
      <c r="I14" s="27"/>
      <c r="J14" s="27"/>
      <c r="K14" s="27"/>
    </row>
    <row r="15" spans="1:11" s="28" customFormat="1" ht="12.75">
      <c r="A15" s="76">
        <v>7</v>
      </c>
      <c r="B15" s="15" t="s">
        <v>30</v>
      </c>
      <c r="C15" s="46">
        <v>330</v>
      </c>
      <c r="D15" s="46">
        <v>30</v>
      </c>
      <c r="E15" s="46">
        <v>50</v>
      </c>
      <c r="F15" s="102">
        <f t="shared" si="0"/>
        <v>410</v>
      </c>
      <c r="G15" s="87"/>
      <c r="H15" s="41"/>
      <c r="I15" s="27"/>
      <c r="J15" s="27"/>
      <c r="K15" s="27"/>
    </row>
    <row r="16" spans="1:11" s="28" customFormat="1" ht="25.5" customHeight="1">
      <c r="A16" s="75">
        <v>8</v>
      </c>
      <c r="B16" s="47" t="s">
        <v>20</v>
      </c>
      <c r="C16" s="67">
        <v>0</v>
      </c>
      <c r="D16" s="67">
        <v>0</v>
      </c>
      <c r="E16" s="67">
        <v>0</v>
      </c>
      <c r="F16" s="103">
        <f t="shared" si="0"/>
        <v>0</v>
      </c>
      <c r="G16" s="86">
        <v>0</v>
      </c>
      <c r="H16" s="41"/>
      <c r="I16" s="27"/>
      <c r="J16" s="27"/>
      <c r="K16" s="27"/>
    </row>
    <row r="17" spans="1:11" s="28" customFormat="1" ht="22.5" customHeight="1">
      <c r="A17" s="75">
        <v>9</v>
      </c>
      <c r="B17" s="47" t="s">
        <v>21</v>
      </c>
      <c r="C17" s="67">
        <v>14.94</v>
      </c>
      <c r="D17" s="67">
        <v>0</v>
      </c>
      <c r="E17" s="67">
        <v>14.11</v>
      </c>
      <c r="F17" s="103">
        <f>C17+D17+E17</f>
        <v>29.049999999999997</v>
      </c>
      <c r="G17" s="86">
        <v>0</v>
      </c>
      <c r="H17" s="41"/>
      <c r="I17" s="27"/>
      <c r="J17" s="27"/>
      <c r="K17" s="27"/>
    </row>
    <row r="18" spans="1:11" s="28" customFormat="1" ht="21.75" customHeight="1">
      <c r="A18" s="75">
        <v>10</v>
      </c>
      <c r="B18" s="47" t="s">
        <v>28</v>
      </c>
      <c r="C18" s="67">
        <v>4</v>
      </c>
      <c r="D18" s="67">
        <v>0</v>
      </c>
      <c r="E18" s="67">
        <v>4.4</v>
      </c>
      <c r="F18" s="103">
        <f t="shared" si="0"/>
        <v>8.4</v>
      </c>
      <c r="G18" s="86"/>
      <c r="H18" s="41"/>
      <c r="I18" s="27"/>
      <c r="J18" s="27"/>
      <c r="K18" s="27"/>
    </row>
    <row r="19" spans="1:11" s="28" customFormat="1" ht="28.5" customHeight="1">
      <c r="A19" s="75">
        <v>11</v>
      </c>
      <c r="B19" s="47" t="s">
        <v>22</v>
      </c>
      <c r="C19" s="45">
        <v>6.77</v>
      </c>
      <c r="D19" s="67">
        <v>12</v>
      </c>
      <c r="E19" s="45">
        <v>5.01</v>
      </c>
      <c r="F19" s="102">
        <f t="shared" si="0"/>
        <v>23.78</v>
      </c>
      <c r="G19" s="86">
        <v>0</v>
      </c>
      <c r="H19" s="41"/>
      <c r="I19" s="27"/>
      <c r="J19" s="27"/>
      <c r="K19" s="27"/>
    </row>
    <row r="20" spans="1:11" s="28" customFormat="1" ht="21" customHeight="1">
      <c r="A20" s="76">
        <v>12</v>
      </c>
      <c r="B20" s="15" t="s">
        <v>25</v>
      </c>
      <c r="C20" s="46">
        <v>4.26</v>
      </c>
      <c r="D20" s="68">
        <v>2</v>
      </c>
      <c r="E20" s="46">
        <v>3.68</v>
      </c>
      <c r="F20" s="102">
        <f t="shared" si="0"/>
        <v>9.94</v>
      </c>
      <c r="G20" s="87">
        <v>0</v>
      </c>
      <c r="H20" s="41"/>
      <c r="I20" s="27"/>
      <c r="J20" s="27"/>
      <c r="K20" s="27"/>
    </row>
    <row r="21" spans="1:11" ht="15">
      <c r="A21" s="76">
        <v>13</v>
      </c>
      <c r="B21" s="15" t="s">
        <v>23</v>
      </c>
      <c r="C21" s="68">
        <v>0</v>
      </c>
      <c r="D21" s="68">
        <v>0</v>
      </c>
      <c r="E21" s="68">
        <v>0</v>
      </c>
      <c r="F21" s="103">
        <f t="shared" si="0"/>
        <v>0</v>
      </c>
      <c r="G21" s="87">
        <v>0</v>
      </c>
      <c r="H21" s="168"/>
      <c r="I21" s="4"/>
      <c r="J21" s="4"/>
      <c r="K21" s="4"/>
    </row>
    <row r="22" spans="1:11" ht="27" customHeight="1">
      <c r="A22" s="76">
        <v>14</v>
      </c>
      <c r="B22" s="47" t="s">
        <v>29</v>
      </c>
      <c r="C22" s="68">
        <v>8.42</v>
      </c>
      <c r="D22" s="68">
        <v>0</v>
      </c>
      <c r="E22" s="68">
        <v>4.95</v>
      </c>
      <c r="F22" s="103">
        <f t="shared" si="0"/>
        <v>13.370000000000001</v>
      </c>
      <c r="G22" s="87">
        <v>0</v>
      </c>
      <c r="H22" s="168"/>
      <c r="I22" s="4"/>
      <c r="J22" s="4"/>
      <c r="K22" s="4"/>
    </row>
    <row r="23" spans="1:11" ht="18.75" customHeight="1" thickBot="1">
      <c r="A23" s="88" t="s">
        <v>31</v>
      </c>
      <c r="B23" s="89" t="s">
        <v>7</v>
      </c>
      <c r="C23" s="90">
        <f>SUM(C9:C22)</f>
        <v>2248.4400000000005</v>
      </c>
      <c r="D23" s="90">
        <f>SUM(D9:D22)</f>
        <v>127</v>
      </c>
      <c r="E23" s="90">
        <f>SUM(E9:E22)</f>
        <v>688.15</v>
      </c>
      <c r="F23" s="90">
        <f>SUM(F9:F22)</f>
        <v>3063.59</v>
      </c>
      <c r="G23" s="91">
        <f>SUM(G9:G22)</f>
        <v>0</v>
      </c>
      <c r="H23" s="63"/>
      <c r="I23" s="4"/>
      <c r="J23" s="4"/>
      <c r="K23" s="4"/>
    </row>
    <row r="24" spans="1:8" s="4" customFormat="1" ht="31.5" customHeight="1" thickBot="1">
      <c r="A24" s="57"/>
      <c r="B24" s="58"/>
      <c r="C24" s="163" t="s">
        <v>56</v>
      </c>
      <c r="D24" s="164"/>
      <c r="E24" s="164"/>
      <c r="F24" s="165"/>
      <c r="G24" s="92" t="s">
        <v>34</v>
      </c>
      <c r="H24" s="44"/>
    </row>
    <row r="25" spans="1:8" s="4" customFormat="1" ht="16.5" customHeight="1" thickBot="1">
      <c r="A25" s="48"/>
      <c r="B25" s="49"/>
      <c r="C25" s="50"/>
      <c r="D25" s="50"/>
      <c r="E25" s="50"/>
      <c r="F25" s="51"/>
      <c r="G25" s="50"/>
      <c r="H25" s="44"/>
    </row>
    <row r="26" spans="1:8" s="4" customFormat="1" ht="29.25" customHeight="1">
      <c r="A26" s="81" t="s">
        <v>0</v>
      </c>
      <c r="B26" s="82" t="s">
        <v>1</v>
      </c>
      <c r="C26" s="155" t="s">
        <v>2</v>
      </c>
      <c r="D26" s="155"/>
      <c r="E26" s="155"/>
      <c r="F26" s="155"/>
      <c r="G26" s="156" t="s">
        <v>3</v>
      </c>
      <c r="H26" s="44"/>
    </row>
    <row r="27" spans="1:8" s="4" customFormat="1" ht="30.75" customHeight="1">
      <c r="A27" s="83"/>
      <c r="B27" s="10"/>
      <c r="C27" s="11" t="s">
        <v>4</v>
      </c>
      <c r="D27" s="11" t="s">
        <v>5</v>
      </c>
      <c r="E27" s="11" t="s">
        <v>6</v>
      </c>
      <c r="F27" s="11" t="s">
        <v>7</v>
      </c>
      <c r="G27" s="166"/>
      <c r="H27" s="44"/>
    </row>
    <row r="28" spans="1:8" s="4" customFormat="1" ht="15">
      <c r="A28" s="75">
        <v>0</v>
      </c>
      <c r="B28" s="13">
        <v>1</v>
      </c>
      <c r="C28" s="14">
        <v>2</v>
      </c>
      <c r="D28" s="14">
        <v>3</v>
      </c>
      <c r="E28" s="14">
        <v>4</v>
      </c>
      <c r="F28" s="14" t="s">
        <v>8</v>
      </c>
      <c r="G28" s="85">
        <v>6</v>
      </c>
      <c r="H28" s="44"/>
    </row>
    <row r="29" spans="1:11" ht="30" customHeight="1">
      <c r="A29" s="76">
        <v>15</v>
      </c>
      <c r="B29" s="15" t="s">
        <v>26</v>
      </c>
      <c r="C29" s="46">
        <v>133.5</v>
      </c>
      <c r="D29" s="46">
        <v>30</v>
      </c>
      <c r="E29" s="46">
        <v>122.29</v>
      </c>
      <c r="F29" s="102">
        <f>C29+D29+E29</f>
        <v>285.79</v>
      </c>
      <c r="G29" s="87">
        <v>30</v>
      </c>
      <c r="H29" s="44"/>
      <c r="I29" s="4"/>
      <c r="J29" s="4"/>
      <c r="K29" s="4"/>
    </row>
    <row r="30" spans="1:11" ht="30" customHeight="1">
      <c r="A30" s="76">
        <v>16</v>
      </c>
      <c r="B30" s="15" t="s">
        <v>27</v>
      </c>
      <c r="C30" s="68">
        <v>140</v>
      </c>
      <c r="D30" s="68">
        <v>25</v>
      </c>
      <c r="E30" s="68">
        <v>117.33</v>
      </c>
      <c r="F30" s="103">
        <f>C30+D30+E30</f>
        <v>282.33</v>
      </c>
      <c r="G30" s="104">
        <v>0</v>
      </c>
      <c r="H30" s="44"/>
      <c r="I30" s="4"/>
      <c r="J30" s="4"/>
      <c r="K30" s="4"/>
    </row>
    <row r="31" spans="1:11" s="28" customFormat="1" ht="13.5" thickBot="1">
      <c r="A31" s="77" t="s">
        <v>31</v>
      </c>
      <c r="B31" s="78" t="s">
        <v>7</v>
      </c>
      <c r="C31" s="93">
        <f>SUM(C29:C30)</f>
        <v>273.5</v>
      </c>
      <c r="D31" s="93">
        <f>SUM(D29:D30)</f>
        <v>55</v>
      </c>
      <c r="E31" s="93">
        <f>SUM(E29:E30)</f>
        <v>239.62</v>
      </c>
      <c r="F31" s="93">
        <f>SUM(F29:F30)</f>
        <v>568.12</v>
      </c>
      <c r="G31" s="94">
        <f>SUM(G29:G30)</f>
        <v>30</v>
      </c>
      <c r="H31" s="41"/>
      <c r="I31" s="27"/>
      <c r="J31" s="27"/>
      <c r="K31" s="27"/>
    </row>
    <row r="32" spans="1:7" ht="45" customHeight="1" thickBot="1">
      <c r="A32" s="57"/>
      <c r="B32" s="58"/>
      <c r="C32" s="163" t="s">
        <v>57</v>
      </c>
      <c r="D32" s="164"/>
      <c r="E32" s="164"/>
      <c r="F32" s="165"/>
      <c r="G32" s="107" t="s">
        <v>58</v>
      </c>
    </row>
    <row r="34" ht="13.5" customHeight="1"/>
    <row r="35" spans="1:9" s="42" customFormat="1" ht="15.75">
      <c r="A35" s="65" t="s">
        <v>59</v>
      </c>
      <c r="B35" s="19"/>
      <c r="C35" s="20"/>
      <c r="D35" s="21"/>
      <c r="E35" s="20"/>
      <c r="F35" s="20"/>
      <c r="G35" s="20"/>
      <c r="H35" s="20"/>
      <c r="I35"/>
    </row>
    <row r="36" spans="1:8" ht="15.75" customHeight="1" thickBot="1">
      <c r="A36" s="22"/>
      <c r="B36" s="22"/>
      <c r="C36" s="23"/>
      <c r="D36" s="23"/>
      <c r="E36" s="23"/>
      <c r="F36" s="23"/>
      <c r="G36" s="23"/>
      <c r="H36" s="23"/>
    </row>
    <row r="37" spans="1:9" ht="15" customHeight="1">
      <c r="A37" s="153" t="s">
        <v>33</v>
      </c>
      <c r="B37" s="169" t="s">
        <v>1</v>
      </c>
      <c r="C37" s="137" t="s">
        <v>52</v>
      </c>
      <c r="D37" s="138"/>
      <c r="E37" s="138"/>
      <c r="F37" s="138"/>
      <c r="G37" s="139"/>
      <c r="H37" s="139"/>
      <c r="I37" s="140"/>
    </row>
    <row r="38" spans="1:10" ht="30" customHeight="1" thickBot="1">
      <c r="A38" s="154"/>
      <c r="B38" s="170"/>
      <c r="C38" s="129" t="s">
        <v>64</v>
      </c>
      <c r="D38" s="127" t="s">
        <v>65</v>
      </c>
      <c r="E38" s="127" t="s">
        <v>66</v>
      </c>
      <c r="F38" s="127" t="s">
        <v>67</v>
      </c>
      <c r="G38" s="127" t="s">
        <v>68</v>
      </c>
      <c r="H38" s="127" t="s">
        <v>69</v>
      </c>
      <c r="I38" s="134" t="s">
        <v>53</v>
      </c>
      <c r="J38" s="30"/>
    </row>
    <row r="39" spans="1:10" ht="17.25" customHeight="1" thickBot="1">
      <c r="A39" s="105">
        <v>0</v>
      </c>
      <c r="B39" s="106">
        <v>1</v>
      </c>
      <c r="C39" s="123">
        <v>2</v>
      </c>
      <c r="D39" s="123">
        <v>3</v>
      </c>
      <c r="E39" s="123">
        <v>4</v>
      </c>
      <c r="F39" s="123">
        <v>5</v>
      </c>
      <c r="G39" s="123">
        <v>6</v>
      </c>
      <c r="H39" s="123">
        <v>7</v>
      </c>
      <c r="I39" s="128" t="s">
        <v>70</v>
      </c>
      <c r="J39" s="31"/>
    </row>
    <row r="40" spans="1:10" s="33" customFormat="1" ht="20.25" customHeight="1">
      <c r="A40" s="74">
        <v>1</v>
      </c>
      <c r="B40" s="112" t="s">
        <v>16</v>
      </c>
      <c r="C40" s="124">
        <v>26500</v>
      </c>
      <c r="D40" s="130">
        <v>28429</v>
      </c>
      <c r="E40" s="130">
        <v>27615.86</v>
      </c>
      <c r="F40" s="130">
        <v>28500</v>
      </c>
      <c r="G40" s="130">
        <v>28500</v>
      </c>
      <c r="H40" s="130">
        <v>6616.92</v>
      </c>
      <c r="I40" s="135">
        <f>C40+D40+E40+F40+G40+H40</f>
        <v>146161.78</v>
      </c>
      <c r="J40" s="54"/>
    </row>
    <row r="41" spans="1:10" s="33" customFormat="1" ht="18" customHeight="1">
      <c r="A41" s="75">
        <v>2</v>
      </c>
      <c r="B41" s="113" t="s">
        <v>17</v>
      </c>
      <c r="C41" s="121">
        <v>11900</v>
      </c>
      <c r="D41" s="131">
        <v>11927</v>
      </c>
      <c r="E41" s="131">
        <v>10243.92</v>
      </c>
      <c r="F41" s="131">
        <v>12460</v>
      </c>
      <c r="G41" s="131">
        <v>12460</v>
      </c>
      <c r="H41" s="131">
        <v>1338.29</v>
      </c>
      <c r="I41" s="135">
        <f aca="true" t="shared" si="1" ref="I41:I53">C41+D41+E41+F41+G41+H41</f>
        <v>60329.21</v>
      </c>
      <c r="J41" s="54"/>
    </row>
    <row r="42" spans="1:10" s="33" customFormat="1" ht="18" customHeight="1">
      <c r="A42" s="75">
        <v>3</v>
      </c>
      <c r="B42" s="113" t="s">
        <v>18</v>
      </c>
      <c r="C42" s="121">
        <v>27400</v>
      </c>
      <c r="D42" s="131">
        <v>29939</v>
      </c>
      <c r="E42" s="131">
        <v>29055.95</v>
      </c>
      <c r="F42" s="131">
        <v>28914.1</v>
      </c>
      <c r="G42" s="131">
        <v>28914.1</v>
      </c>
      <c r="H42" s="131">
        <v>8755.96</v>
      </c>
      <c r="I42" s="135">
        <f t="shared" si="1"/>
        <v>152979.11</v>
      </c>
      <c r="J42" s="54"/>
    </row>
    <row r="43" spans="1:10" s="33" customFormat="1" ht="23.25" customHeight="1">
      <c r="A43" s="75">
        <v>4</v>
      </c>
      <c r="B43" s="113" t="s">
        <v>32</v>
      </c>
      <c r="C43" s="121">
        <v>22000</v>
      </c>
      <c r="D43" s="131">
        <v>24059</v>
      </c>
      <c r="E43" s="131">
        <v>22685.87</v>
      </c>
      <c r="F43" s="131">
        <v>25270</v>
      </c>
      <c r="G43" s="131">
        <v>25720</v>
      </c>
      <c r="H43" s="131">
        <v>1991.33</v>
      </c>
      <c r="I43" s="135">
        <f t="shared" si="1"/>
        <v>121726.2</v>
      </c>
      <c r="J43" s="54"/>
    </row>
    <row r="44" spans="1:10" s="33" customFormat="1" ht="28.5" customHeight="1">
      <c r="A44" s="75">
        <v>5</v>
      </c>
      <c r="B44" s="113" t="s">
        <v>19</v>
      </c>
      <c r="C44" s="121">
        <v>100000</v>
      </c>
      <c r="D44" s="131">
        <v>95395</v>
      </c>
      <c r="E44" s="131">
        <v>96239</v>
      </c>
      <c r="F44" s="131">
        <v>105190</v>
      </c>
      <c r="G44" s="131">
        <v>105190</v>
      </c>
      <c r="H44" s="131">
        <v>13843.88</v>
      </c>
      <c r="I44" s="135">
        <f t="shared" si="1"/>
        <v>515857.88</v>
      </c>
      <c r="J44" s="54"/>
    </row>
    <row r="45" spans="1:10" s="33" customFormat="1" ht="23.25" customHeight="1">
      <c r="A45" s="76">
        <v>6</v>
      </c>
      <c r="B45" s="114" t="s">
        <v>24</v>
      </c>
      <c r="C45" s="121">
        <v>11000</v>
      </c>
      <c r="D45" s="131">
        <v>10950</v>
      </c>
      <c r="E45" s="131">
        <v>10810.5</v>
      </c>
      <c r="F45" s="131">
        <v>11510</v>
      </c>
      <c r="G45" s="131">
        <v>11510</v>
      </c>
      <c r="H45" s="131">
        <v>2228.36</v>
      </c>
      <c r="I45" s="135">
        <f t="shared" si="1"/>
        <v>58008.86</v>
      </c>
      <c r="J45" s="54"/>
    </row>
    <row r="46" spans="1:10" s="33" customFormat="1" ht="20.25" customHeight="1">
      <c r="A46" s="76">
        <v>7</v>
      </c>
      <c r="B46" s="114" t="s">
        <v>55</v>
      </c>
      <c r="C46" s="121">
        <v>37350</v>
      </c>
      <c r="D46" s="131">
        <v>28800</v>
      </c>
      <c r="E46" s="131">
        <v>28800</v>
      </c>
      <c r="F46" s="131">
        <v>36900</v>
      </c>
      <c r="G46" s="131">
        <v>36450</v>
      </c>
      <c r="H46" s="131">
        <v>79.69</v>
      </c>
      <c r="I46" s="135">
        <f t="shared" si="1"/>
        <v>168379.69</v>
      </c>
      <c r="J46" s="54"/>
    </row>
    <row r="47" spans="1:10" s="33" customFormat="1" ht="22.5" customHeight="1">
      <c r="A47" s="75">
        <v>8</v>
      </c>
      <c r="B47" s="115" t="s">
        <v>20</v>
      </c>
      <c r="C47" s="121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5">
        <f t="shared" si="1"/>
        <v>0</v>
      </c>
      <c r="J47" s="54"/>
    </row>
    <row r="48" spans="1:10" ht="24" customHeight="1">
      <c r="A48" s="75">
        <v>9</v>
      </c>
      <c r="B48" s="113" t="s">
        <v>21</v>
      </c>
      <c r="C48" s="121">
        <v>3600</v>
      </c>
      <c r="D48" s="131">
        <v>960</v>
      </c>
      <c r="E48" s="131">
        <v>2160</v>
      </c>
      <c r="F48" s="131">
        <v>1920</v>
      </c>
      <c r="G48" s="131">
        <v>1920</v>
      </c>
      <c r="H48" s="131">
        <v>1370.32</v>
      </c>
      <c r="I48" s="135">
        <f t="shared" si="1"/>
        <v>11930.32</v>
      </c>
      <c r="J48" s="54"/>
    </row>
    <row r="49" spans="1:10" ht="24.75" customHeight="1">
      <c r="A49" s="75">
        <v>10</v>
      </c>
      <c r="B49" s="113" t="s">
        <v>28</v>
      </c>
      <c r="C49" s="121">
        <v>1020</v>
      </c>
      <c r="D49" s="131">
        <v>480</v>
      </c>
      <c r="E49" s="131">
        <v>480</v>
      </c>
      <c r="F49" s="131">
        <v>720</v>
      </c>
      <c r="G49" s="131">
        <v>720</v>
      </c>
      <c r="H49" s="131">
        <v>29.73</v>
      </c>
      <c r="I49" s="135">
        <f t="shared" si="1"/>
        <v>3449.73</v>
      </c>
      <c r="J49" s="54"/>
    </row>
    <row r="50" spans="1:10" ht="25.5">
      <c r="A50" s="75">
        <v>11</v>
      </c>
      <c r="B50" s="113" t="s">
        <v>22</v>
      </c>
      <c r="C50" s="121">
        <v>2500</v>
      </c>
      <c r="D50" s="131">
        <v>1160</v>
      </c>
      <c r="E50" s="131">
        <v>1860</v>
      </c>
      <c r="F50" s="131">
        <v>2100</v>
      </c>
      <c r="G50" s="131">
        <v>2100</v>
      </c>
      <c r="H50" s="131">
        <v>46.02</v>
      </c>
      <c r="I50" s="135">
        <f t="shared" si="1"/>
        <v>9766.02</v>
      </c>
      <c r="J50" s="54"/>
    </row>
    <row r="51" spans="1:10" ht="26.25" customHeight="1">
      <c r="A51" s="76">
        <v>12</v>
      </c>
      <c r="B51" s="114" t="s">
        <v>25</v>
      </c>
      <c r="C51" s="121">
        <v>930</v>
      </c>
      <c r="D51" s="131">
        <v>630</v>
      </c>
      <c r="E51" s="131">
        <v>780</v>
      </c>
      <c r="F51" s="131">
        <v>840</v>
      </c>
      <c r="G51" s="131">
        <v>840</v>
      </c>
      <c r="H51" s="131">
        <v>62.18</v>
      </c>
      <c r="I51" s="135">
        <f t="shared" si="1"/>
        <v>4082.18</v>
      </c>
      <c r="J51" s="54"/>
    </row>
    <row r="52" spans="1:10" ht="21" customHeight="1">
      <c r="A52" s="76">
        <v>13</v>
      </c>
      <c r="B52" s="114" t="s">
        <v>23</v>
      </c>
      <c r="C52" s="12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5">
        <f t="shared" si="1"/>
        <v>0</v>
      </c>
      <c r="J52" s="54"/>
    </row>
    <row r="53" spans="1:10" ht="32.25" customHeight="1" thickBot="1">
      <c r="A53" s="76">
        <v>14</v>
      </c>
      <c r="B53" s="113" t="s">
        <v>29</v>
      </c>
      <c r="C53" s="122">
        <v>960</v>
      </c>
      <c r="D53" s="132">
        <v>960</v>
      </c>
      <c r="E53" s="132">
        <v>1170</v>
      </c>
      <c r="F53" s="132">
        <v>1000</v>
      </c>
      <c r="G53" s="132">
        <v>1000</v>
      </c>
      <c r="H53" s="133">
        <v>400.82</v>
      </c>
      <c r="I53" s="135">
        <f t="shared" si="1"/>
        <v>5490.82</v>
      </c>
      <c r="J53" s="54"/>
    </row>
    <row r="54" spans="1:10" ht="15.75" thickBot="1">
      <c r="A54" s="77" t="s">
        <v>9</v>
      </c>
      <c r="B54" s="116" t="s">
        <v>7</v>
      </c>
      <c r="C54" s="120">
        <f>SUM(C40:C53)</f>
        <v>245160</v>
      </c>
      <c r="D54" s="120">
        <f aca="true" t="shared" si="2" ref="D54:I54">SUM(D40:D53)</f>
        <v>233689</v>
      </c>
      <c r="E54" s="120">
        <f t="shared" si="2"/>
        <v>231901.09999999998</v>
      </c>
      <c r="F54" s="120">
        <f t="shared" si="2"/>
        <v>255324.1</v>
      </c>
      <c r="G54" s="120">
        <f t="shared" si="2"/>
        <v>255324.1</v>
      </c>
      <c r="H54" s="120">
        <f t="shared" si="2"/>
        <v>36763.5</v>
      </c>
      <c r="I54" s="136">
        <f t="shared" si="2"/>
        <v>1258161.8</v>
      </c>
      <c r="J54" s="35"/>
    </row>
    <row r="55" spans="1:10" ht="15.75" thickBot="1">
      <c r="A55" s="48"/>
      <c r="B55" s="49"/>
      <c r="C55" s="50"/>
      <c r="D55" s="50"/>
      <c r="E55" s="50"/>
      <c r="F55" s="50"/>
      <c r="G55" s="50"/>
      <c r="H55" s="50"/>
      <c r="I55" s="52"/>
      <c r="J55" s="35"/>
    </row>
    <row r="56" spans="1:10" ht="15" customHeight="1">
      <c r="A56" s="171" t="s">
        <v>0</v>
      </c>
      <c r="B56" s="173" t="s">
        <v>1</v>
      </c>
      <c r="C56" s="137" t="s">
        <v>52</v>
      </c>
      <c r="D56" s="138"/>
      <c r="E56" s="138"/>
      <c r="F56" s="138"/>
      <c r="G56" s="139"/>
      <c r="H56" s="139"/>
      <c r="I56" s="140"/>
      <c r="J56" s="35"/>
    </row>
    <row r="57" spans="1:10" ht="28.5" customHeight="1" thickBot="1">
      <c r="A57" s="172"/>
      <c r="B57" s="174"/>
      <c r="C57" s="129" t="s">
        <v>64</v>
      </c>
      <c r="D57" s="127" t="s">
        <v>65</v>
      </c>
      <c r="E57" s="127" t="s">
        <v>66</v>
      </c>
      <c r="F57" s="127" t="s">
        <v>67</v>
      </c>
      <c r="G57" s="127" t="s">
        <v>68</v>
      </c>
      <c r="H57" s="127" t="s">
        <v>69</v>
      </c>
      <c r="I57" s="134" t="s">
        <v>53</v>
      </c>
      <c r="J57" s="35"/>
    </row>
    <row r="58" spans="1:10" s="4" customFormat="1" ht="17.25" customHeight="1" thickBot="1">
      <c r="A58" s="79">
        <v>0</v>
      </c>
      <c r="B58" s="117">
        <v>1</v>
      </c>
      <c r="C58" s="123">
        <v>2</v>
      </c>
      <c r="D58" s="123">
        <v>3</v>
      </c>
      <c r="E58" s="123">
        <v>4</v>
      </c>
      <c r="F58" s="123">
        <v>5</v>
      </c>
      <c r="G58" s="123">
        <v>6</v>
      </c>
      <c r="H58" s="123">
        <v>7</v>
      </c>
      <c r="I58" s="128" t="s">
        <v>70</v>
      </c>
      <c r="J58" s="35"/>
    </row>
    <row r="59" spans="1:10" ht="32.25" customHeight="1">
      <c r="A59" s="80">
        <v>15</v>
      </c>
      <c r="B59" s="118" t="s">
        <v>26</v>
      </c>
      <c r="C59" s="124">
        <v>1800</v>
      </c>
      <c r="D59" s="130">
        <v>1800</v>
      </c>
      <c r="E59" s="130">
        <v>2250</v>
      </c>
      <c r="F59" s="130">
        <v>2250</v>
      </c>
      <c r="G59" s="130">
        <v>2250</v>
      </c>
      <c r="H59" s="130">
        <v>417.39</v>
      </c>
      <c r="I59" s="135">
        <f>C59+D59+E59+F59+G59+H59</f>
        <v>10767.39</v>
      </c>
      <c r="J59" s="55"/>
    </row>
    <row r="60" spans="1:10" ht="30" customHeight="1" thickBot="1">
      <c r="A60" s="76">
        <v>16</v>
      </c>
      <c r="B60" s="114" t="s">
        <v>27</v>
      </c>
      <c r="C60" s="121">
        <v>1800</v>
      </c>
      <c r="D60" s="131">
        <v>1800</v>
      </c>
      <c r="E60" s="131">
        <v>1350</v>
      </c>
      <c r="F60" s="131">
        <v>1800</v>
      </c>
      <c r="G60" s="131">
        <v>1800</v>
      </c>
      <c r="H60" s="131">
        <v>162.61</v>
      </c>
      <c r="I60" s="135">
        <f>C60+D60+E60+F60+G60+H60</f>
        <v>8712.61</v>
      </c>
      <c r="J60" s="55"/>
    </row>
    <row r="61" spans="1:10" s="28" customFormat="1" ht="16.5" customHeight="1" thickBot="1">
      <c r="A61" s="77" t="s">
        <v>31</v>
      </c>
      <c r="B61" s="116" t="s">
        <v>7</v>
      </c>
      <c r="C61" s="120">
        <f>SUM(C59:C60)</f>
        <v>3600</v>
      </c>
      <c r="D61" s="120">
        <f aca="true" t="shared" si="3" ref="D61:I61">SUM(D59:D60)</f>
        <v>3600</v>
      </c>
      <c r="E61" s="120">
        <f t="shared" si="3"/>
        <v>3600</v>
      </c>
      <c r="F61" s="120">
        <f t="shared" si="3"/>
        <v>4050</v>
      </c>
      <c r="G61" s="120">
        <f t="shared" si="3"/>
        <v>4050</v>
      </c>
      <c r="H61" s="120">
        <f t="shared" si="3"/>
        <v>580</v>
      </c>
      <c r="I61" s="136">
        <f t="shared" si="3"/>
        <v>19480</v>
      </c>
      <c r="J61" s="27"/>
    </row>
    <row r="63" spans="3:9" ht="15">
      <c r="C63" s="69"/>
      <c r="E63" s="69"/>
      <c r="F63" s="69"/>
      <c r="G63" s="69"/>
      <c r="H63" s="69"/>
      <c r="I63" s="69"/>
    </row>
    <row r="64" spans="6:9" ht="15">
      <c r="F64" s="69"/>
      <c r="H64" s="69"/>
      <c r="I64" s="69"/>
    </row>
  </sheetData>
  <sheetProtection/>
  <mergeCells count="15">
    <mergeCell ref="A56:A57"/>
    <mergeCell ref="B56:B57"/>
    <mergeCell ref="G26:G27"/>
    <mergeCell ref="C32:F32"/>
    <mergeCell ref="C26:F26"/>
    <mergeCell ref="C37:I37"/>
    <mergeCell ref="C56:I56"/>
    <mergeCell ref="A4:H4"/>
    <mergeCell ref="C24:F24"/>
    <mergeCell ref="C6:F6"/>
    <mergeCell ref="G6:G7"/>
    <mergeCell ref="H6:H7"/>
    <mergeCell ref="H21:H22"/>
    <mergeCell ref="A37:A38"/>
    <mergeCell ref="B37:B38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3.851562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4.7109375" style="0" customWidth="1"/>
    <col min="8" max="8" width="24.140625" style="0" customWidth="1"/>
    <col min="9" max="9" width="15.7109375" style="0" customWidth="1"/>
    <col min="10" max="10" width="20.421875" style="0" customWidth="1"/>
  </cols>
  <sheetData>
    <row r="1" spans="1:8" ht="15.75" customHeight="1">
      <c r="A1" s="64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175" t="s">
        <v>46</v>
      </c>
      <c r="B3" s="175"/>
      <c r="C3" s="175"/>
      <c r="D3" s="175"/>
      <c r="E3" s="175"/>
      <c r="F3" s="175"/>
      <c r="G3" s="175"/>
      <c r="H3" s="175"/>
    </row>
    <row r="4" spans="1:8" ht="18" customHeight="1">
      <c r="A4" s="175" t="s">
        <v>49</v>
      </c>
      <c r="B4" s="175"/>
      <c r="C4" s="175"/>
      <c r="D4" s="175"/>
      <c r="E4" s="175"/>
      <c r="F4" s="175"/>
      <c r="G4" s="175"/>
      <c r="H4" s="175"/>
    </row>
    <row r="5" spans="1:8" ht="17.25" customHeight="1">
      <c r="A5" s="161"/>
      <c r="B5" s="161"/>
      <c r="C5" s="37"/>
      <c r="D5" s="37"/>
      <c r="E5" s="37"/>
      <c r="F5" s="37"/>
      <c r="G5" s="37"/>
      <c r="H5" s="38"/>
    </row>
    <row r="6" spans="1:9" ht="36" customHeight="1">
      <c r="A6" s="9" t="s">
        <v>33</v>
      </c>
      <c r="B6" s="10" t="s">
        <v>1</v>
      </c>
      <c r="C6" s="176" t="s">
        <v>10</v>
      </c>
      <c r="D6" s="176"/>
      <c r="E6" s="176"/>
      <c r="F6" s="176"/>
      <c r="G6" s="176" t="s">
        <v>11</v>
      </c>
      <c r="H6" s="176"/>
      <c r="I6" s="29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35</v>
      </c>
      <c r="H7" s="11" t="s">
        <v>13</v>
      </c>
      <c r="I7" s="30"/>
    </row>
    <row r="8" spans="1:9" s="33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2"/>
    </row>
    <row r="9" spans="1:9" ht="15">
      <c r="A9" s="56">
        <v>1</v>
      </c>
      <c r="B9" s="15" t="s">
        <v>19</v>
      </c>
      <c r="C9" s="16">
        <v>35</v>
      </c>
      <c r="D9" s="16">
        <v>19</v>
      </c>
      <c r="E9" s="16">
        <v>116</v>
      </c>
      <c r="F9" s="16">
        <f>C9+D9+E9</f>
        <v>170</v>
      </c>
      <c r="G9" s="16">
        <v>0</v>
      </c>
      <c r="H9" s="16">
        <v>12</v>
      </c>
      <c r="I9" s="34"/>
    </row>
    <row r="10" spans="1:9" s="28" customFormat="1" ht="15.75" customHeight="1">
      <c r="A10" s="17" t="s">
        <v>31</v>
      </c>
      <c r="B10" s="60" t="s">
        <v>7</v>
      </c>
      <c r="C10" s="18">
        <f aca="true" t="shared" si="0" ref="C10:H10">SUM(C9:C9)</f>
        <v>35</v>
      </c>
      <c r="D10" s="18">
        <f t="shared" si="0"/>
        <v>19</v>
      </c>
      <c r="E10" s="18">
        <f t="shared" si="0"/>
        <v>116</v>
      </c>
      <c r="F10" s="18">
        <f t="shared" si="0"/>
        <v>170</v>
      </c>
      <c r="G10" s="18">
        <f t="shared" si="0"/>
        <v>0</v>
      </c>
      <c r="H10" s="18">
        <f t="shared" si="0"/>
        <v>12</v>
      </c>
      <c r="I10" s="41"/>
    </row>
    <row r="11" spans="1:9" s="28" customFormat="1" ht="81" customHeight="1">
      <c r="A11" s="39"/>
      <c r="B11" s="39"/>
      <c r="C11" s="177" t="s">
        <v>61</v>
      </c>
      <c r="D11" s="178"/>
      <c r="E11" s="178"/>
      <c r="F11" s="179"/>
      <c r="G11" s="43" t="s">
        <v>47</v>
      </c>
      <c r="H11" s="43" t="s">
        <v>60</v>
      </c>
      <c r="I11" s="40"/>
    </row>
    <row r="12" spans="1:9" s="28" customFormat="1" ht="11.25" customHeight="1">
      <c r="A12" s="39"/>
      <c r="B12" s="39"/>
      <c r="C12" s="61"/>
      <c r="D12" s="62"/>
      <c r="E12" s="62"/>
      <c r="F12" s="62"/>
      <c r="G12" s="61"/>
      <c r="H12" s="61"/>
      <c r="I12" s="40"/>
    </row>
    <row r="13" spans="1:8" ht="12.75" customHeight="1">
      <c r="A13" s="19"/>
      <c r="B13" s="19"/>
      <c r="C13" s="20"/>
      <c r="D13" s="20"/>
      <c r="E13" s="20"/>
      <c r="F13" s="20"/>
      <c r="G13" s="20"/>
      <c r="H13" s="20"/>
    </row>
    <row r="14" spans="1:8" ht="15.75">
      <c r="A14" s="65" t="s">
        <v>62</v>
      </c>
      <c r="B14" s="19"/>
      <c r="C14" s="20"/>
      <c r="D14" s="21"/>
      <c r="E14" s="20"/>
      <c r="F14" s="20"/>
      <c r="G14" s="20"/>
      <c r="H14" s="20"/>
    </row>
    <row r="15" spans="1:8" ht="15.75" thickBot="1">
      <c r="A15" s="22"/>
      <c r="B15" s="22"/>
      <c r="C15" s="23"/>
      <c r="D15" s="23"/>
      <c r="E15" s="23"/>
      <c r="F15" s="23"/>
      <c r="G15" s="23"/>
      <c r="H15" s="23"/>
    </row>
    <row r="16" spans="1:9" ht="24.75" customHeight="1">
      <c r="A16" s="171" t="s">
        <v>0</v>
      </c>
      <c r="B16" s="173" t="s">
        <v>1</v>
      </c>
      <c r="C16" s="137" t="s">
        <v>52</v>
      </c>
      <c r="D16" s="138"/>
      <c r="E16" s="138"/>
      <c r="F16" s="138"/>
      <c r="G16" s="139"/>
      <c r="H16" s="139"/>
      <c r="I16" s="140"/>
    </row>
    <row r="17" spans="1:9" ht="30" customHeight="1" thickBot="1">
      <c r="A17" s="172"/>
      <c r="B17" s="174"/>
      <c r="C17" s="129" t="s">
        <v>64</v>
      </c>
      <c r="D17" s="127" t="s">
        <v>65</v>
      </c>
      <c r="E17" s="127" t="s">
        <v>66</v>
      </c>
      <c r="F17" s="127" t="s">
        <v>67</v>
      </c>
      <c r="G17" s="127" t="s">
        <v>68</v>
      </c>
      <c r="H17" s="127" t="s">
        <v>69</v>
      </c>
      <c r="I17" s="134" t="s">
        <v>53</v>
      </c>
    </row>
    <row r="18" spans="1:9" s="33" customFormat="1" ht="13.5" thickBot="1">
      <c r="A18" s="79">
        <v>0</v>
      </c>
      <c r="B18" s="117">
        <v>1</v>
      </c>
      <c r="C18" s="123">
        <v>2</v>
      </c>
      <c r="D18" s="123">
        <v>3</v>
      </c>
      <c r="E18" s="123">
        <v>4</v>
      </c>
      <c r="F18" s="123">
        <v>5</v>
      </c>
      <c r="G18" s="123">
        <v>6</v>
      </c>
      <c r="H18" s="123">
        <v>7</v>
      </c>
      <c r="I18" s="128" t="s">
        <v>70</v>
      </c>
    </row>
    <row r="19" spans="1:10" ht="26.25" thickBot="1">
      <c r="A19" s="80">
        <v>15</v>
      </c>
      <c r="B19" s="118" t="s">
        <v>72</v>
      </c>
      <c r="C19" s="124">
        <v>2490</v>
      </c>
      <c r="D19" s="130">
        <v>2489</v>
      </c>
      <c r="E19" s="130">
        <v>2452</v>
      </c>
      <c r="F19" s="130">
        <v>2560</v>
      </c>
      <c r="G19" s="130">
        <v>2560</v>
      </c>
      <c r="H19" s="130">
        <v>607</v>
      </c>
      <c r="I19" s="135">
        <f>C19+D19+E19+F19+G19+H19</f>
        <v>13158</v>
      </c>
      <c r="J19" s="53"/>
    </row>
    <row r="20" spans="1:9" s="28" customFormat="1" ht="17.25" customHeight="1" thickBot="1">
      <c r="A20" s="17" t="s">
        <v>31</v>
      </c>
      <c r="B20" s="119" t="s">
        <v>7</v>
      </c>
      <c r="C20" s="120">
        <f aca="true" t="shared" si="1" ref="C20:I20">C19</f>
        <v>2490</v>
      </c>
      <c r="D20" s="120">
        <f t="shared" si="1"/>
        <v>2489</v>
      </c>
      <c r="E20" s="120">
        <f t="shared" si="1"/>
        <v>2452</v>
      </c>
      <c r="F20" s="120">
        <f t="shared" si="1"/>
        <v>2560</v>
      </c>
      <c r="G20" s="120">
        <f t="shared" si="1"/>
        <v>2560</v>
      </c>
      <c r="H20" s="120">
        <f t="shared" si="1"/>
        <v>607</v>
      </c>
      <c r="I20" s="136">
        <f t="shared" si="1"/>
        <v>13158</v>
      </c>
    </row>
  </sheetData>
  <sheetProtection/>
  <mergeCells count="9">
    <mergeCell ref="A16:A17"/>
    <mergeCell ref="B16:B17"/>
    <mergeCell ref="C16:I16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Vali_PC</cp:lastModifiedBy>
  <cp:lastPrinted>2018-07-03T09:40:02Z</cp:lastPrinted>
  <dcterms:created xsi:type="dcterms:W3CDTF">2016-07-27T13:16:10Z</dcterms:created>
  <dcterms:modified xsi:type="dcterms:W3CDTF">2018-07-04T05:15:21Z</dcterms:modified>
  <cp:category/>
  <cp:version/>
  <cp:contentType/>
  <cp:contentStatus/>
</cp:coreProperties>
</file>